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1-Enero\"/>
    </mc:Choice>
  </mc:AlternateContent>
  <xr:revisionPtr revIDLastSave="0" documentId="13_ncr:1_{ED25D4E2-86E3-4BD6-AA6D-89D93EFB0D28}" xr6:coauthVersionLast="47" xr6:coauthVersionMax="47" xr10:uidLastSave="{00000000-0000-0000-0000-000000000000}"/>
  <bookViews>
    <workbookView xWindow="-120" yWindow="-120" windowWidth="29040" windowHeight="15840" xr2:uid="{D215DE40-4038-4666-B8CC-3EF0D69AAA99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C51" i="2"/>
  <c r="C50" i="2"/>
  <c r="P48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N37" i="2"/>
  <c r="M37" i="2"/>
  <c r="P44" i="2"/>
  <c r="P43" i="2"/>
  <c r="L37" i="2"/>
  <c r="P42" i="2"/>
  <c r="P41" i="2"/>
  <c r="J37" i="2"/>
  <c r="P40" i="2"/>
  <c r="P39" i="2"/>
  <c r="K37" i="2"/>
  <c r="I37" i="2"/>
  <c r="H37" i="2"/>
  <c r="G37" i="2"/>
  <c r="F37" i="2"/>
  <c r="E37" i="2"/>
  <c r="D37" i="2"/>
  <c r="O37" i="2"/>
  <c r="C37" i="2"/>
  <c r="P36" i="2"/>
  <c r="P33" i="2"/>
  <c r="P32" i="2"/>
  <c r="P31" i="2"/>
  <c r="E28" i="2"/>
  <c r="P30" i="2"/>
  <c r="P29" i="2"/>
  <c r="O28" i="2"/>
  <c r="O17" i="2" s="1"/>
  <c r="N28" i="2"/>
  <c r="M28" i="2"/>
  <c r="L28" i="2"/>
  <c r="K28" i="2"/>
  <c r="J28" i="2"/>
  <c r="I28" i="2"/>
  <c r="H28" i="2"/>
  <c r="G28" i="2"/>
  <c r="F28" i="2"/>
  <c r="N19" i="2"/>
  <c r="N17" i="2" s="1"/>
  <c r="P26" i="2"/>
  <c r="P25" i="2"/>
  <c r="M19" i="2"/>
  <c r="M17" i="2" s="1"/>
  <c r="P24" i="2"/>
  <c r="P23" i="2"/>
  <c r="L19" i="2"/>
  <c r="K19" i="2"/>
  <c r="K17" i="2" s="1"/>
  <c r="P22" i="2"/>
  <c r="P21" i="2"/>
  <c r="J19" i="2"/>
  <c r="J17" i="2" s="1"/>
  <c r="I19" i="2"/>
  <c r="I17" i="2" s="1"/>
  <c r="H19" i="2"/>
  <c r="H17" i="2" s="1"/>
  <c r="G19" i="2"/>
  <c r="G17" i="2" s="1"/>
  <c r="F19" i="2"/>
  <c r="F17" i="2" s="1"/>
  <c r="E19" i="2"/>
  <c r="E17" i="2" s="1"/>
  <c r="D19" i="2"/>
  <c r="O19" i="2"/>
  <c r="P18" i="2"/>
  <c r="P51" i="1"/>
  <c r="C51" i="1"/>
  <c r="C50" i="1"/>
  <c r="P49" i="1"/>
  <c r="P48" i="1"/>
  <c r="N46" i="1"/>
  <c r="O46" i="1"/>
  <c r="E46" i="1"/>
  <c r="D46" i="1"/>
  <c r="M46" i="1"/>
  <c r="L46" i="1"/>
  <c r="K46" i="1"/>
  <c r="J46" i="1"/>
  <c r="I46" i="1"/>
  <c r="H46" i="1"/>
  <c r="G46" i="1"/>
  <c r="F46" i="1"/>
  <c r="C46" i="1"/>
  <c r="P44" i="1"/>
  <c r="P43" i="1"/>
  <c r="P42" i="1"/>
  <c r="J37" i="1"/>
  <c r="P41" i="1"/>
  <c r="P40" i="1"/>
  <c r="M37" i="1"/>
  <c r="I37" i="1"/>
  <c r="G37" i="1"/>
  <c r="F37" i="1"/>
  <c r="P39" i="1"/>
  <c r="P38" i="1"/>
  <c r="O37" i="1"/>
  <c r="N37" i="1"/>
  <c r="L37" i="1"/>
  <c r="K37" i="1"/>
  <c r="H37" i="1"/>
  <c r="E37" i="1"/>
  <c r="D37" i="1"/>
  <c r="C37" i="1"/>
  <c r="P36" i="1"/>
  <c r="P33" i="1"/>
  <c r="P32" i="1"/>
  <c r="O28" i="1"/>
  <c r="N28" i="1"/>
  <c r="M28" i="1"/>
  <c r="P30" i="1"/>
  <c r="F28" i="1"/>
  <c r="E28" i="1"/>
  <c r="D28" i="1"/>
  <c r="L28" i="1"/>
  <c r="K28" i="1"/>
  <c r="J28" i="1"/>
  <c r="I28" i="1"/>
  <c r="H28" i="1"/>
  <c r="G28" i="1"/>
  <c r="P27" i="1"/>
  <c r="P26" i="1"/>
  <c r="P25" i="1"/>
  <c r="P24" i="1"/>
  <c r="K19" i="1"/>
  <c r="K17" i="1" s="1"/>
  <c r="P23" i="1"/>
  <c r="P22" i="1"/>
  <c r="N19" i="1"/>
  <c r="N17" i="1" s="1"/>
  <c r="J19" i="1"/>
  <c r="J17" i="1" s="1"/>
  <c r="H19" i="1"/>
  <c r="H17" i="1" s="1"/>
  <c r="G19" i="1"/>
  <c r="G17" i="1" s="1"/>
  <c r="F19" i="1"/>
  <c r="F17" i="1" s="1"/>
  <c r="P21" i="1"/>
  <c r="O19" i="1"/>
  <c r="O17" i="1" s="1"/>
  <c r="M19" i="1"/>
  <c r="L19" i="1"/>
  <c r="L17" i="1" s="1"/>
  <c r="I19" i="1"/>
  <c r="I17" i="1" s="1"/>
  <c r="E19" i="1"/>
  <c r="E17" i="1" s="1"/>
  <c r="D19" i="1"/>
  <c r="P18" i="1"/>
  <c r="D17" i="1" l="1"/>
  <c r="P37" i="1"/>
  <c r="L17" i="2"/>
  <c r="M35" i="2"/>
  <c r="M16" i="2" s="1"/>
  <c r="H35" i="1"/>
  <c r="K35" i="1"/>
  <c r="H16" i="1"/>
  <c r="D35" i="1"/>
  <c r="O35" i="1"/>
  <c r="O16" i="1" s="1"/>
  <c r="G35" i="1"/>
  <c r="G16" i="1" s="1"/>
  <c r="I35" i="1"/>
  <c r="I16" i="1" s="1"/>
  <c r="F35" i="2"/>
  <c r="F16" i="2" s="1"/>
  <c r="O16" i="2"/>
  <c r="G35" i="2"/>
  <c r="G16" i="2" s="1"/>
  <c r="J35" i="2"/>
  <c r="J16" i="2" s="1"/>
  <c r="J16" i="1"/>
  <c r="P28" i="2"/>
  <c r="N35" i="2"/>
  <c r="N16" i="2" s="1"/>
  <c r="J35" i="1"/>
  <c r="I35" i="2"/>
  <c r="I16" i="2" s="1"/>
  <c r="M17" i="1"/>
  <c r="K16" i="1"/>
  <c r="O35" i="2"/>
  <c r="P50" i="2"/>
  <c r="P20" i="1"/>
  <c r="P19" i="1" s="1"/>
  <c r="P17" i="1" s="1"/>
  <c r="P47" i="2"/>
  <c r="P46" i="2" s="1"/>
  <c r="E35" i="1"/>
  <c r="E16" i="1" s="1"/>
  <c r="F35" i="1"/>
  <c r="F16" i="1" s="1"/>
  <c r="D28" i="2"/>
  <c r="D17" i="2" s="1"/>
  <c r="E35" i="2"/>
  <c r="E16" i="2" s="1"/>
  <c r="H35" i="2"/>
  <c r="H16" i="2" s="1"/>
  <c r="P20" i="2"/>
  <c r="P19" i="2" s="1"/>
  <c r="L35" i="1"/>
  <c r="L16" i="1" s="1"/>
  <c r="P38" i="2"/>
  <c r="P37" i="2" s="1"/>
  <c r="K35" i="2"/>
  <c r="K16" i="2" s="1"/>
  <c r="N35" i="1"/>
  <c r="N16" i="1" s="1"/>
  <c r="L35" i="2"/>
  <c r="M35" i="1"/>
  <c r="P29" i="1"/>
  <c r="P28" i="1" s="1"/>
  <c r="P47" i="1"/>
  <c r="P46" i="1" s="1"/>
  <c r="P17" i="2" l="1"/>
  <c r="D16" i="1"/>
  <c r="D35" i="2"/>
  <c r="D16" i="2" s="1"/>
  <c r="M16" i="1"/>
  <c r="L16" i="2"/>
  <c r="P50" i="1"/>
  <c r="P35" i="1" s="1"/>
  <c r="P16" i="1" s="1"/>
  <c r="P51" i="2"/>
  <c r="P35" i="2" s="1"/>
  <c r="P16" i="2" s="1"/>
</calcChain>
</file>

<file path=xl/sharedStrings.xml><?xml version="1.0" encoding="utf-8"?>
<sst xmlns="http://schemas.openxmlformats.org/spreadsheetml/2006/main" count="100" uniqueCount="44">
  <si>
    <t>DIRECCIÓN GENERAL DE CRÉDITO PÚBLICO</t>
  </si>
  <si>
    <t>REPÚBLICA DOMINICANA</t>
  </si>
  <si>
    <t>Desembolsos Fuentes Externas 2026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</si>
  <si>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</si>
  <si>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</si>
  <si>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</si>
  <si>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</si>
  <si>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</si>
  <si>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</si>
  <si>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</si>
  <si>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</si>
  <si>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</si>
  <si>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</si>
  <si>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</si>
  <si>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</si>
  <si>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</si>
  <si>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</si>
  <si>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</si>
  <si>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</si>
  <si>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</si>
  <si>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</si>
  <si>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</si>
  <si>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</si>
  <si>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</si>
  <si>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</si>
  <si>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</si>
  <si>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</si>
  <si>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</si>
  <si>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</si>
  <si>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</si>
  <si>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</si>
  <si>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</si>
  <si>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</si>
  <si>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</si>
  <si>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</si>
  <si>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</si>
  <si>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</si>
  <si>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Cifras Preliminares en USD</t>
  </si>
  <si>
    <t xml:space="preserve">Julio </t>
  </si>
  <si>
    <t xml:space="preserve">Noviembre </t>
  </si>
  <si>
    <t>bg</t>
  </si>
  <si>
    <t>MINISTERIO DE HACIENDA Y ECONOMÍA</t>
  </si>
  <si>
    <t>2) No se incluyen las primas ni intereses corridos  de las colocaciones de títulos del Ministerio de Hacienda y Economía.</t>
  </si>
  <si>
    <t>2) No se incluyen las primas ni intereses corridos de las colocaciones de títulos del Ministerio de Hacienda y Economía.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</si>
</sst>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i/>
      <sz val="10"/>
      <name val="Calibri"/>
      <family val="2"/>
    </font>
    <font>
      <i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indexed="9"/>
      <name val="Calibri"/>
      <family val="2"/>
    </font>
    <font>
      <sz val="11"/>
      <color rgb="FFFF0000"/>
      <name val="Calibri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4" fillId="2" borderId="0" xfId="1" applyFill="1" applyAlignment="1">
      <alignment horizontal="center"/>
    </xf>
    <xf numFmtId="0" fontId="4" fillId="2" borderId="0" xfId="1" applyFill="1" applyAlignment="1" applyProtection="1">
      <alignment horizontal="center"/>
      <protection locked="0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1" fillId="3" borderId="1" xfId="2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2" xfId="1" applyFont="1" applyFill="1" applyBorder="1"/>
    <xf numFmtId="165" fontId="7" fillId="4" borderId="2" xfId="1" applyNumberFormat="1" applyFont="1" applyFill="1" applyBorder="1"/>
    <xf numFmtId="0" fontId="7" fillId="4" borderId="2" xfId="1" applyFont="1" applyFill="1" applyBorder="1" applyAlignment="1">
      <alignment horizontal="left"/>
    </xf>
    <xf numFmtId="165" fontId="7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8" fillId="0" borderId="0" xfId="2" applyFont="1" applyAlignment="1">
      <alignment horizontal="left" indent="1"/>
    </xf>
    <xf numFmtId="165" fontId="7" fillId="2" borderId="0" xfId="3" applyNumberFormat="1" applyFont="1" applyFill="1" applyBorder="1"/>
    <xf numFmtId="0" fontId="11" fillId="2" borderId="0" xfId="1" applyFont="1" applyFill="1" applyAlignment="1">
      <alignment horizontal="left" indent="3"/>
    </xf>
    <xf numFmtId="165" fontId="8" fillId="2" borderId="0" xfId="3" applyNumberFormat="1" applyFont="1" applyFill="1" applyBorder="1"/>
    <xf numFmtId="165" fontId="8" fillId="2" borderId="0" xfId="3" applyNumberFormat="1" applyFont="1" applyFill="1"/>
    <xf numFmtId="165" fontId="8" fillId="0" borderId="0" xfId="3" applyNumberFormat="1" applyFont="1" applyProtection="1"/>
    <xf numFmtId="0" fontId="11" fillId="0" borderId="0" xfId="1" applyFont="1" applyAlignment="1">
      <alignment horizontal="left" indent="3"/>
    </xf>
    <xf numFmtId="165" fontId="7" fillId="0" borderId="0" xfId="3" applyNumberFormat="1" applyFont="1" applyFill="1" applyBorder="1"/>
    <xf numFmtId="165" fontId="8" fillId="0" borderId="0" xfId="3" applyNumberFormat="1" applyFont="1" applyFill="1" applyBorder="1"/>
    <xf numFmtId="0" fontId="6" fillId="0" borderId="0" xfId="1" applyFont="1"/>
    <xf numFmtId="0" fontId="8" fillId="2" borderId="0" xfId="1" applyFont="1" applyFill="1" applyAlignment="1">
      <alignment horizontal="left" indent="3"/>
    </xf>
    <xf numFmtId="0" fontId="7" fillId="5" borderId="0" xfId="1" applyFont="1" applyFill="1" applyAlignment="1">
      <alignment horizontal="left"/>
    </xf>
    <xf numFmtId="165" fontId="7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4" fillId="2" borderId="4" xfId="1" applyFill="1" applyBorder="1"/>
    <xf numFmtId="165" fontId="4" fillId="2" borderId="4" xfId="1" applyNumberFormat="1" applyFill="1" applyBorder="1"/>
    <xf numFmtId="0" fontId="4" fillId="2" borderId="0" xfId="1" applyFill="1"/>
    <xf numFmtId="165" fontId="4" fillId="2" borderId="0" xfId="1" applyNumberFormat="1" applyFill="1"/>
    <xf numFmtId="0" fontId="12" fillId="2" borderId="0" xfId="1" applyFont="1" applyFill="1"/>
    <xf numFmtId="165" fontId="13" fillId="2" borderId="0" xfId="1" applyNumberFormat="1" applyFont="1" applyFill="1"/>
    <xf numFmtId="0" fontId="13" fillId="2" borderId="0" xfId="4" applyFont="1" applyFill="1" applyAlignment="1">
      <alignment vertical="center"/>
    </xf>
    <xf numFmtId="0" fontId="5" fillId="0" borderId="0" xfId="1" applyFont="1" applyAlignment="1">
      <alignment horizontal="center"/>
    </xf>
    <xf numFmtId="0" fontId="6" fillId="2" borderId="0" xfId="1" applyFont="1" applyFill="1" applyAlignment="1">
      <alignment horizontal="center"/>
    </xf>
    <xf numFmtId="4" fontId="6" fillId="2" borderId="0" xfId="1" applyNumberFormat="1" applyFont="1" applyFill="1"/>
    <xf numFmtId="0" fontId="6" fillId="2" borderId="0" xfId="1" applyFont="1" applyFill="1" applyAlignment="1" applyProtection="1">
      <alignment horizontal="center"/>
      <protection locked="0"/>
    </xf>
    <xf numFmtId="0" fontId="16" fillId="2" borderId="0" xfId="1" applyFont="1" applyFill="1" applyAlignment="1">
      <alignment horizontal="center"/>
    </xf>
    <xf numFmtId="0" fontId="17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 applyProtection="1">
      <alignment horizontal="center"/>
      <protection locked="0"/>
    </xf>
    <xf numFmtId="165" fontId="3" fillId="2" borderId="0" xfId="1" applyNumberFormat="1" applyFont="1" applyFill="1" applyAlignment="1" applyProtection="1">
      <alignment horizontal="center"/>
      <protection locked="0"/>
    </xf>
    <xf numFmtId="0" fontId="1" fillId="3" borderId="5" xfId="2" applyFont="1" applyFill="1" applyBorder="1" applyAlignment="1">
      <alignment vertical="center" wrapText="1"/>
    </xf>
    <xf numFmtId="0" fontId="6" fillId="0" borderId="0" xfId="1" applyFont="1" applyAlignment="1">
      <alignment wrapText="1"/>
    </xf>
    <xf numFmtId="164" fontId="18" fillId="2" borderId="0" xfId="1" applyNumberFormat="1" applyFont="1" applyFill="1"/>
    <xf numFmtId="165" fontId="18" fillId="2" borderId="0" xfId="1" applyNumberFormat="1" applyFont="1" applyFill="1"/>
    <xf numFmtId="0" fontId="18" fillId="2" borderId="0" xfId="1" applyFont="1" applyFill="1"/>
    <xf numFmtId="0" fontId="19" fillId="2" borderId="0" xfId="1" applyFont="1" applyFill="1"/>
    <xf numFmtId="165" fontId="20" fillId="2" borderId="0" xfId="1" applyNumberFormat="1" applyFont="1" applyFill="1"/>
    <xf numFmtId="0" fontId="19" fillId="0" borderId="0" xfId="1" applyFont="1"/>
    <xf numFmtId="0" fontId="4" fillId="2" borderId="4" xfId="2" applyFill="1" applyBorder="1" applyAlignment="1">
      <alignment horizontal="left" indent="4"/>
    </xf>
    <xf numFmtId="165" fontId="4" fillId="2" borderId="4" xfId="3" applyNumberFormat="1" applyFont="1" applyFill="1" applyBorder="1"/>
    <xf numFmtId="165" fontId="21" fillId="2" borderId="4" xfId="3" applyNumberFormat="1" applyFont="1" applyFill="1" applyBorder="1"/>
    <xf numFmtId="0" fontId="4" fillId="2" borderId="0" xfId="2" applyFill="1" applyAlignment="1">
      <alignment horizontal="left" indent="4"/>
    </xf>
    <xf numFmtId="165" fontId="4" fillId="2" borderId="0" xfId="3" applyNumberFormat="1" applyFont="1" applyFill="1" applyBorder="1"/>
    <xf numFmtId="165" fontId="21" fillId="2" borderId="0" xfId="3" applyNumberFormat="1" applyFont="1" applyFill="1" applyBorder="1"/>
    <xf numFmtId="165" fontId="13" fillId="2" borderId="0" xfId="3" applyNumberFormat="1" applyFont="1" applyFill="1" applyBorder="1"/>
    <xf numFmtId="165" fontId="22" fillId="2" borderId="0" xfId="3" applyNumberFormat="1" applyFont="1" applyFill="1" applyBorder="1"/>
    <xf numFmtId="0" fontId="1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/>
    </xf>
  </cellXfs>
  <cellStyles count="5">
    <cellStyle name="Comma 4" xfId="3" xr:uid="{BC9B6F8F-FD61-4BAD-BCF3-921EC8DF186E}"/>
    <cellStyle name="Normal" xfId="0" builtinId="0"/>
    <cellStyle name="Normal 2 2" xfId="1" xr:uid="{8F94F4A3-2408-485A-BC8F-CD459E7B37ED}"/>
    <cellStyle name="Normal 2 2 5" xfId="4" xr:uid="{21B78630-CD4E-4B81-88E3-0D5FC10E8B8F}"/>
    <cellStyle name="Normal 4" xfId="2" xr:uid="{C0CF4CD5-B36A-44A9-B07F-4215EEDF9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120698</xdr:colOff>
      <xdr:row>1</xdr:row>
      <xdr:rowOff>178093</xdr:rowOff>
    </xdr:from>
    <xdr:to>
      <xdr:col>10</xdr:col>
      <xdr:colOff>130185</xdr:colOff>
      <xdr:row>6</xdr:row>
      <xdr:rowOff>89194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38651A8-15F5-4C05-A9AC-8DC2F2365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92948" y="368593"/>
          <a:ext cx="847687" cy="863601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3429000</xdr:colOff>
      <xdr:row>0</xdr:row>
      <xdr:rowOff>130969</xdr:rowOff>
    </xdr:from>
    <xdr:to>
      <xdr:col>4</xdr:col>
      <xdr:colOff>312557</xdr:colOff>
      <xdr:row>6</xdr:row>
      <xdr:rowOff>164599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6A2B3F-74B0-4791-B3F3-1E5081FFF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0938" y="130969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200934</xdr:colOff>
      <xdr:row>2</xdr:row>
      <xdr:rowOff>27669</xdr:rowOff>
    </xdr:from>
    <xdr:to>
      <xdr:col>10</xdr:col>
      <xdr:colOff>267670</xdr:colOff>
      <xdr:row>6</xdr:row>
      <xdr:rowOff>113849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E91B788-54CD-4F64-8226-485635E12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1709" y="408669"/>
          <a:ext cx="847786" cy="848180"/>
        </a:xfrm>
        <a:prstGeom prst="rect">
          <a:avLst/>
        </a:prstGeom>
      </xdr:spPr>
    </xdr:pic>
    <xdr:clientData/>
  </xdr:twoCellAnchor>
  <xdr:twoCellAnchor editAs="oneCell">
    <xdr:from>
      <xdr:col>2</xdr:col>
      <xdr:colOff>3424464</xdr:colOff>
      <xdr:row>0</xdr:row>
      <xdr:rowOff>158750</xdr:rowOff>
    </xdr:from>
    <xdr:to>
      <xdr:col>5</xdr:col>
      <xdr:colOff>22838</xdr:colOff>
      <xdr:row>6</xdr:row>
      <xdr:rowOff>178773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14B103-FABA-496C-AFF6-13BBEC17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8571" y="15875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5356-6D10-41D7-8174-2144575DF381}">
  <sheetPr>
    <pageSetUpPr fitToPage="1"/>
  </sheetPr>
  <dimension ref="A4:P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4" style="42" customWidth="1"/>
    <col min="3" max="3" width="53.85546875" style="29" customWidth="1"/>
    <col min="4" max="4" width="13.42578125" style="2" bestFit="1" customWidth="1"/>
    <col min="5" max="5" width="8" style="2" bestFit="1" customWidth="1"/>
    <col min="6" max="6" width="6.7109375" style="2" bestFit="1" customWidth="1"/>
    <col min="7" max="10" width="6.28515625" style="2" bestFit="1" customWidth="1"/>
    <col min="11" max="11" width="7.28515625" style="2" bestFit="1" customWidth="1"/>
    <col min="12" max="12" width="11.42578125" style="2" bestFit="1" customWidth="1"/>
    <col min="13" max="13" width="8.140625" style="2" bestFit="1" customWidth="1"/>
    <col min="14" max="14" width="11" style="2" bestFit="1" customWidth="1"/>
    <col min="15" max="15" width="10.28515625" style="2" bestFit="1" customWidth="1"/>
    <col min="16" max="16" width="13.42578125" style="2" bestFit="1" customWidth="1"/>
    <col min="17" max="17" width="17.85546875" style="29" bestFit="1" customWidth="1"/>
    <col min="18" max="19" width="13.42578125" style="29" bestFit="1" customWidth="1"/>
    <col min="20" max="21" width="9.140625" style="29"/>
    <col min="22" max="22" width="10.85546875" style="29" bestFit="1" customWidth="1"/>
    <col min="23" max="16384" width="9.140625" style="29"/>
  </cols>
  <sheetData>
    <row r="4" spans="2:16" s="2" customFormat="1" x14ac:dyDescent="0.25">
      <c r="B4" s="1"/>
    </row>
    <row r="5" spans="2:16" s="2" customFormat="1" x14ac:dyDescent="0.25">
      <c r="B5" s="1"/>
    </row>
    <row r="6" spans="2:16" s="2" customFormat="1" x14ac:dyDescent="0.25">
      <c r="B6" s="1"/>
    </row>
    <row r="7" spans="2:16" s="2" customFormat="1" x14ac:dyDescent="0.25">
      <c r="B7" s="1"/>
    </row>
    <row r="8" spans="2:16" s="4" customFormat="1" x14ac:dyDescent="0.25">
      <c r="B8" s="3"/>
      <c r="C8" s="68" t="s">
        <v>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2:16" s="4" customFormat="1" x14ac:dyDescent="0.25">
      <c r="B9" s="3"/>
      <c r="C9" s="68" t="s">
        <v>41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2:16" s="4" customFormat="1" x14ac:dyDescent="0.25">
      <c r="B10" s="3"/>
      <c r="C10" s="68" t="s">
        <v>1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2:16" s="4" customFormat="1" ht="5.25" customHeight="1" x14ac:dyDescent="0.25"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s="4" customFormat="1" x14ac:dyDescent="0.25">
      <c r="B12" s="3"/>
      <c r="C12" s="68" t="s">
        <v>2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 s="4" customFormat="1" x14ac:dyDescent="0.25">
      <c r="B13" s="5"/>
      <c r="C13" s="69" t="s">
        <v>3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2:16" s="4" customFormat="1" ht="4.5" customHeight="1" x14ac:dyDescent="0.25">
      <c r="B14" s="8"/>
      <c r="D14" s="3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</row>
    <row r="15" spans="2:16" s="13" customFormat="1" ht="30" x14ac:dyDescent="0.25">
      <c r="B15" s="9"/>
      <c r="C15" s="10" t="s">
        <v>4</v>
      </c>
      <c r="D15" s="11" t="s">
        <v>5</v>
      </c>
      <c r="E15" s="11" t="s">
        <v>6</v>
      </c>
      <c r="F15" s="11" t="s">
        <v>7</v>
      </c>
      <c r="G15" s="11" t="s">
        <v>8</v>
      </c>
      <c r="H15" s="11" t="s">
        <v>9</v>
      </c>
      <c r="I15" s="11" t="s">
        <v>10</v>
      </c>
      <c r="J15" s="11" t="s">
        <v>11</v>
      </c>
      <c r="K15" s="11" t="s">
        <v>12</v>
      </c>
      <c r="L15" s="11" t="s">
        <v>13</v>
      </c>
      <c r="M15" s="11" t="s">
        <v>14</v>
      </c>
      <c r="N15" s="11" t="s">
        <v>15</v>
      </c>
      <c r="O15" s="11" t="s">
        <v>16</v>
      </c>
      <c r="P15" s="12" t="s">
        <v>17</v>
      </c>
    </row>
    <row r="16" spans="2:16" s="2" customFormat="1" x14ac:dyDescent="0.25">
      <c r="B16" s="1"/>
      <c r="C16" s="14" t="s">
        <v>17</v>
      </c>
      <c r="D16" s="15">
        <f t="shared" ref="D16:O16" si="0">+D17+D35</f>
        <v>880928969.32700002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>+P17+P35</f>
        <v>880928969.32700002</v>
      </c>
    </row>
    <row r="17" spans="3:16" s="2" customFormat="1" x14ac:dyDescent="0.25">
      <c r="C17" s="16" t="s">
        <v>18</v>
      </c>
      <c r="D17" s="17">
        <f>D19+D28+D32+D33</f>
        <v>880928969.32700002</v>
      </c>
      <c r="E17" s="17">
        <f t="shared" ref="E17:O17" si="1">E19+E28+E32+E33</f>
        <v>0</v>
      </c>
      <c r="F17" s="17">
        <f t="shared" si="1"/>
        <v>0</v>
      </c>
      <c r="G17" s="17">
        <f t="shared" si="1"/>
        <v>0</v>
      </c>
      <c r="H17" s="17">
        <f t="shared" si="1"/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  <c r="L17" s="17">
        <f t="shared" si="1"/>
        <v>0</v>
      </c>
      <c r="M17" s="17">
        <f t="shared" si="1"/>
        <v>0</v>
      </c>
      <c r="N17" s="17">
        <f t="shared" si="1"/>
        <v>0</v>
      </c>
      <c r="O17" s="17">
        <f t="shared" si="1"/>
        <v>0</v>
      </c>
      <c r="P17" s="17">
        <f t="shared" ref="P17" si="2">+P19+P28+P32+P33</f>
        <v>880928969.32700002</v>
      </c>
    </row>
    <row r="18" spans="3:16" s="2" customFormat="1" x14ac:dyDescent="0.25">
      <c r="C18" s="18" t="s">
        <v>19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f t="shared" ref="P18:P51" si="3">SUM(D18:O18)</f>
        <v>0</v>
      </c>
    </row>
    <row r="19" spans="3:16" s="2" customFormat="1" x14ac:dyDescent="0.25">
      <c r="C19" s="20" t="s">
        <v>20</v>
      </c>
      <c r="D19" s="21">
        <f>SUM(D20:D26)</f>
        <v>751658400</v>
      </c>
      <c r="E19" s="21">
        <f t="shared" ref="E19:P19" si="4">SUM(E20:E26)</f>
        <v>0</v>
      </c>
      <c r="F19" s="21">
        <f t="shared" si="4"/>
        <v>0</v>
      </c>
      <c r="G19" s="21">
        <f t="shared" si="4"/>
        <v>0</v>
      </c>
      <c r="H19" s="21">
        <f t="shared" si="4"/>
        <v>0</v>
      </c>
      <c r="I19" s="21">
        <f t="shared" si="4"/>
        <v>0</v>
      </c>
      <c r="J19" s="21">
        <f t="shared" si="4"/>
        <v>0</v>
      </c>
      <c r="K19" s="21">
        <f t="shared" si="4"/>
        <v>0</v>
      </c>
      <c r="L19" s="21">
        <f t="shared" si="4"/>
        <v>0</v>
      </c>
      <c r="M19" s="21">
        <f t="shared" si="4"/>
        <v>0</v>
      </c>
      <c r="N19" s="21">
        <f t="shared" si="4"/>
        <v>0</v>
      </c>
      <c r="O19" s="21">
        <f t="shared" si="4"/>
        <v>0</v>
      </c>
      <c r="P19" s="21">
        <f t="shared" si="4"/>
        <v>751658400</v>
      </c>
    </row>
    <row r="20" spans="3:16" s="2" customFormat="1" x14ac:dyDescent="0.25">
      <c r="C20" s="22" t="s">
        <v>21</v>
      </c>
      <c r="D20" s="21">
        <v>0</v>
      </c>
      <c r="E20" s="23">
        <v>0</v>
      </c>
      <c r="F20" s="21">
        <v>0</v>
      </c>
      <c r="G20" s="23">
        <v>0</v>
      </c>
      <c r="H20" s="21">
        <v>0</v>
      </c>
      <c r="I20" s="23">
        <v>0</v>
      </c>
      <c r="J20" s="23">
        <v>0</v>
      </c>
      <c r="K20" s="23">
        <v>0</v>
      </c>
      <c r="L20" s="23">
        <v>0</v>
      </c>
      <c r="M20" s="24">
        <v>0</v>
      </c>
      <c r="N20" s="24">
        <v>0</v>
      </c>
      <c r="O20" s="23">
        <v>0</v>
      </c>
      <c r="P20" s="23">
        <f t="shared" si="3"/>
        <v>0</v>
      </c>
    </row>
    <row r="21" spans="3:16" s="2" customFormat="1" x14ac:dyDescent="0.25">
      <c r="C21" s="22" t="s">
        <v>22</v>
      </c>
      <c r="D21" s="23">
        <v>751658400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5">
        <v>0</v>
      </c>
      <c r="N21" s="23">
        <v>0</v>
      </c>
      <c r="O21" s="23">
        <v>0</v>
      </c>
      <c r="P21" s="23">
        <f t="shared" si="3"/>
        <v>751658400</v>
      </c>
    </row>
    <row r="22" spans="3:16" s="2" customFormat="1" x14ac:dyDescent="0.25">
      <c r="C22" s="22" t="s">
        <v>23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f>SUM(D22:O22)</f>
        <v>0</v>
      </c>
    </row>
    <row r="23" spans="3:16" s="2" customFormat="1" x14ac:dyDescent="0.25">
      <c r="C23" s="22" t="s">
        <v>24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1">
        <v>0</v>
      </c>
      <c r="L23" s="21">
        <v>0</v>
      </c>
      <c r="M23" s="21">
        <v>0</v>
      </c>
      <c r="N23" s="21">
        <v>0</v>
      </c>
      <c r="O23" s="23">
        <v>0</v>
      </c>
      <c r="P23" s="23">
        <f t="shared" si="3"/>
        <v>0</v>
      </c>
    </row>
    <row r="24" spans="3:16" s="2" customFormat="1" x14ac:dyDescent="0.25">
      <c r="C24" s="22" t="s">
        <v>25</v>
      </c>
      <c r="D24" s="21">
        <v>0</v>
      </c>
      <c r="E24" s="21">
        <v>0</v>
      </c>
      <c r="F24" s="21">
        <v>0</v>
      </c>
      <c r="G24" s="21">
        <v>0</v>
      </c>
      <c r="H24" s="23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3">
        <f t="shared" si="3"/>
        <v>0</v>
      </c>
    </row>
    <row r="25" spans="3:16" x14ac:dyDescent="0.25">
      <c r="C25" s="26" t="s">
        <v>26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8">
        <f t="shared" si="3"/>
        <v>0</v>
      </c>
    </row>
    <row r="26" spans="3:16" s="2" customFormat="1" x14ac:dyDescent="0.25">
      <c r="C26" s="22" t="s">
        <v>27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f t="shared" si="3"/>
        <v>0</v>
      </c>
    </row>
    <row r="27" spans="3:16" s="2" customFormat="1" x14ac:dyDescent="0.25"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3">
        <f t="shared" si="3"/>
        <v>0</v>
      </c>
    </row>
    <row r="28" spans="3:16" s="2" customFormat="1" x14ac:dyDescent="0.25">
      <c r="C28" s="20" t="s">
        <v>28</v>
      </c>
      <c r="D28" s="21">
        <f>SUM(D29:D30)</f>
        <v>129270569.32699999</v>
      </c>
      <c r="E28" s="21">
        <f t="shared" ref="E28:O28" si="5">SUM(E29:E30)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  <c r="N28" s="21">
        <f t="shared" si="5"/>
        <v>0</v>
      </c>
      <c r="O28" s="21">
        <f t="shared" si="5"/>
        <v>0</v>
      </c>
      <c r="P28" s="21">
        <f t="shared" ref="P28" si="6">+P29+P30</f>
        <v>129270569.32699999</v>
      </c>
    </row>
    <row r="29" spans="3:16" s="2" customFormat="1" x14ac:dyDescent="0.25">
      <c r="C29" s="22" t="s">
        <v>29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f>SUM(D29:O29)</f>
        <v>0</v>
      </c>
    </row>
    <row r="30" spans="3:16" s="2" customFormat="1" x14ac:dyDescent="0.25">
      <c r="C30" s="22" t="s">
        <v>30</v>
      </c>
      <c r="D30" s="23">
        <v>129270569.32699999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3">
        <v>0</v>
      </c>
      <c r="K30" s="23">
        <v>0</v>
      </c>
      <c r="L30" s="21">
        <v>0</v>
      </c>
      <c r="M30" s="21">
        <v>0</v>
      </c>
      <c r="N30" s="21">
        <v>0</v>
      </c>
      <c r="O30" s="21">
        <v>0</v>
      </c>
      <c r="P30" s="23">
        <f>SUM(D30:O30)</f>
        <v>129270569.32699999</v>
      </c>
    </row>
    <row r="31" spans="3:16" s="2" customFormat="1" x14ac:dyDescent="0.25">
      <c r="C31" s="2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3:16" s="2" customFormat="1" x14ac:dyDescent="0.25">
      <c r="C32" s="20" t="s">
        <v>31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f>SUM(D32:O32)</f>
        <v>0</v>
      </c>
    </row>
    <row r="33" spans="3:16" s="2" customFormat="1" x14ac:dyDescent="0.25">
      <c r="C33" s="20" t="s">
        <v>32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3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f>SUM(D33:O33)</f>
        <v>0</v>
      </c>
    </row>
    <row r="34" spans="3:16" s="2" customFormat="1" x14ac:dyDescent="0.25">
      <c r="C34" s="3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3:16" s="2" customFormat="1" x14ac:dyDescent="0.25">
      <c r="C35" s="31" t="s">
        <v>33</v>
      </c>
      <c r="D35" s="32">
        <f>+D37+D46+D50+D51</f>
        <v>0</v>
      </c>
      <c r="E35" s="32">
        <f t="shared" ref="E35:P35" si="7">+E37+E46+E50+E51</f>
        <v>0</v>
      </c>
      <c r="F35" s="32">
        <f t="shared" si="7"/>
        <v>0</v>
      </c>
      <c r="G35" s="32">
        <f t="shared" si="7"/>
        <v>0</v>
      </c>
      <c r="H35" s="32">
        <f>+H37+H46+H50+H51</f>
        <v>0</v>
      </c>
      <c r="I35" s="32">
        <f t="shared" si="7"/>
        <v>0</v>
      </c>
      <c r="J35" s="32">
        <f t="shared" si="7"/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  <c r="O35" s="32">
        <f t="shared" si="7"/>
        <v>0</v>
      </c>
      <c r="P35" s="32">
        <f t="shared" si="7"/>
        <v>0</v>
      </c>
    </row>
    <row r="36" spans="3:16" s="2" customFormat="1" x14ac:dyDescent="0.25">
      <c r="C36" s="33" t="s">
        <v>34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f t="shared" si="3"/>
        <v>0</v>
      </c>
    </row>
    <row r="37" spans="3:16" s="2" customFormat="1" x14ac:dyDescent="0.25">
      <c r="C37" s="20" t="str">
        <f>C19</f>
        <v>Organismos Multilaterales</v>
      </c>
      <c r="D37" s="21">
        <f>SUM(D38:D44)</f>
        <v>0</v>
      </c>
      <c r="E37" s="21">
        <f t="shared" ref="E37:O37" si="8">SUM(E38:E44)</f>
        <v>0</v>
      </c>
      <c r="F37" s="21">
        <f t="shared" si="8"/>
        <v>0</v>
      </c>
      <c r="G37" s="21">
        <f t="shared" si="8"/>
        <v>0</v>
      </c>
      <c r="H37" s="21">
        <f t="shared" si="8"/>
        <v>0</v>
      </c>
      <c r="I37" s="21">
        <f t="shared" si="8"/>
        <v>0</v>
      </c>
      <c r="J37" s="21">
        <f t="shared" si="8"/>
        <v>0</v>
      </c>
      <c r="K37" s="21">
        <f t="shared" si="8"/>
        <v>0</v>
      </c>
      <c r="L37" s="21">
        <f t="shared" si="8"/>
        <v>0</v>
      </c>
      <c r="M37" s="21">
        <f t="shared" si="8"/>
        <v>0</v>
      </c>
      <c r="N37" s="21">
        <f t="shared" si="8"/>
        <v>0</v>
      </c>
      <c r="O37" s="21">
        <f t="shared" si="8"/>
        <v>0</v>
      </c>
      <c r="P37" s="21">
        <f>SUM(P38:P44)</f>
        <v>0</v>
      </c>
    </row>
    <row r="38" spans="3:16" s="2" customFormat="1" x14ac:dyDescent="0.25">
      <c r="C38" s="22" t="s">
        <v>21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f>SUM(D38:O38)</f>
        <v>0</v>
      </c>
    </row>
    <row r="39" spans="3:16" s="2" customFormat="1" x14ac:dyDescent="0.25">
      <c r="C39" s="22" t="s">
        <v>22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f t="shared" ref="P39:P44" si="9">SUM(D39:O39)</f>
        <v>0</v>
      </c>
    </row>
    <row r="40" spans="3:16" s="2" customFormat="1" x14ac:dyDescent="0.25">
      <c r="C40" s="22" t="s">
        <v>23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f t="shared" si="9"/>
        <v>0</v>
      </c>
    </row>
    <row r="41" spans="3:16" s="2" customFormat="1" x14ac:dyDescent="0.25">
      <c r="C41" s="22" t="s">
        <v>24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f t="shared" si="9"/>
        <v>0</v>
      </c>
    </row>
    <row r="42" spans="3:16" s="2" customFormat="1" x14ac:dyDescent="0.25">
      <c r="C42" s="22" t="s">
        <v>25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f t="shared" si="9"/>
        <v>0</v>
      </c>
    </row>
    <row r="43" spans="3:16" s="2" customFormat="1" x14ac:dyDescent="0.25">
      <c r="C43" s="22" t="s">
        <v>26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f t="shared" si="9"/>
        <v>0</v>
      </c>
    </row>
    <row r="44" spans="3:16" s="2" customFormat="1" x14ac:dyDescent="0.25">
      <c r="C44" s="22" t="s">
        <v>27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9"/>
        <v>0</v>
      </c>
    </row>
    <row r="45" spans="3:16" s="2" customFormat="1" x14ac:dyDescent="0.25"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3:16" s="2" customFormat="1" x14ac:dyDescent="0.25">
      <c r="C46" s="20" t="str">
        <f>C28</f>
        <v>Organismos Bilaterales</v>
      </c>
      <c r="D46" s="21">
        <f>SUM(D47:D48)</f>
        <v>0</v>
      </c>
      <c r="E46" s="21">
        <f t="shared" ref="E46:O46" si="10">SUM(E47:E48)</f>
        <v>0</v>
      </c>
      <c r="F46" s="21">
        <f t="shared" si="10"/>
        <v>0</v>
      </c>
      <c r="G46" s="21">
        <f t="shared" si="10"/>
        <v>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ref="P46" si="11">+P47+P48</f>
        <v>0</v>
      </c>
    </row>
    <row r="47" spans="3:16" s="2" customFormat="1" x14ac:dyDescent="0.25">
      <c r="C47" s="22" t="s">
        <v>29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>SUM(D47:O47)</f>
        <v>0</v>
      </c>
    </row>
    <row r="48" spans="3:16" s="2" customFormat="1" x14ac:dyDescent="0.25">
      <c r="C48" s="22" t="s">
        <v>30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3"/>
        <v>0</v>
      </c>
    </row>
    <row r="49" spans="3:16" s="2" customFormat="1" x14ac:dyDescent="0.25"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1">
        <f>SUM(D49:O49)</f>
        <v>0</v>
      </c>
    </row>
    <row r="50" spans="3:16" s="2" customFormat="1" x14ac:dyDescent="0.25">
      <c r="C50" s="20" t="str">
        <f>C32</f>
        <v>Banca Comercial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1">
        <f>SUM(D50:O50)</f>
        <v>0</v>
      </c>
    </row>
    <row r="51" spans="3:16" s="2" customFormat="1" x14ac:dyDescent="0.25">
      <c r="C51" s="20" t="str">
        <f>C33</f>
        <v>Bonos Globales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1">
        <f t="shared" si="3"/>
        <v>0</v>
      </c>
    </row>
    <row r="52" spans="3:16" s="2" customFormat="1" ht="3.75" customHeight="1" thickBot="1" x14ac:dyDescent="0.3"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3:16" s="2" customFormat="1" ht="3.75" customHeight="1" thickTop="1" x14ac:dyDescent="0.25"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3:16" s="2" customFormat="1" ht="3.75" customHeight="1" x14ac:dyDescent="0.25">
      <c r="C54" s="37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3:16" s="2" customFormat="1" ht="15.75" customHeight="1" x14ac:dyDescent="0.25">
      <c r="C55" s="39" t="s">
        <v>35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3:16" s="2" customFormat="1" ht="15.75" customHeight="1" x14ac:dyDescent="0.25">
      <c r="C56" s="67" t="s">
        <v>36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3:16" s="2" customFormat="1" ht="15" customHeight="1" x14ac:dyDescent="0.25">
      <c r="C57" s="67" t="s">
        <v>42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3:16" ht="15" customHeight="1" x14ac:dyDescent="0.25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3:16" x14ac:dyDescent="0.25"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ignoredErrors>
    <ignoredError sqref="P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61D1-B947-400E-92B0-48A870D43C76}">
  <sheetPr>
    <pageSetUpPr fitToPage="1"/>
  </sheetPr>
  <dimension ref="A6:AD58"/>
  <sheetViews>
    <sheetView showGridLines="0" topLeftCell="B1" zoomScale="84" zoomScaleNormal="84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3" style="42" customWidth="1"/>
    <col min="3" max="3" width="51.85546875" style="29" customWidth="1"/>
    <col min="4" max="4" width="11.7109375" style="2" bestFit="1" customWidth="1"/>
    <col min="5" max="5" width="8" style="2" bestFit="1" customWidth="1"/>
    <col min="6" max="6" width="6.5703125" style="2" bestFit="1" customWidth="1"/>
    <col min="7" max="7" width="5.85546875" style="2" bestFit="1" customWidth="1"/>
    <col min="8" max="8" width="6" style="2" bestFit="1" customWidth="1"/>
    <col min="9" max="10" width="5.85546875" style="2" bestFit="1" customWidth="1"/>
    <col min="11" max="11" width="7.140625" style="2" bestFit="1" customWidth="1"/>
    <col min="12" max="12" width="11.42578125" style="2" bestFit="1" customWidth="1"/>
    <col min="13" max="13" width="8.140625" style="2" bestFit="1" customWidth="1"/>
    <col min="14" max="14" width="11" style="2" bestFit="1" customWidth="1"/>
    <col min="15" max="15" width="10.140625" style="2" bestFit="1" customWidth="1"/>
    <col min="16" max="16" width="11.7109375" style="2" bestFit="1" customWidth="1"/>
    <col min="17" max="17" width="12.85546875" style="29" bestFit="1" customWidth="1"/>
    <col min="18" max="18" width="15.140625" style="29" bestFit="1" customWidth="1"/>
    <col min="19" max="19" width="16.5703125" style="29" bestFit="1" customWidth="1"/>
    <col min="20" max="24" width="9.140625" style="29"/>
    <col min="25" max="25" width="12.42578125" style="29" bestFit="1" customWidth="1"/>
    <col min="26" max="28" width="9.140625" style="29"/>
    <col min="29" max="29" width="12.7109375" style="29" bestFit="1" customWidth="1"/>
    <col min="30" max="30" width="12.42578125" style="29" bestFit="1" customWidth="1"/>
    <col min="31" max="16384" width="9.140625" style="29"/>
  </cols>
  <sheetData>
    <row r="6" spans="2:30" s="2" customFormat="1" x14ac:dyDescent="0.25">
      <c r="B6" s="1"/>
    </row>
    <row r="7" spans="2:30" s="2" customFormat="1" x14ac:dyDescent="0.25">
      <c r="B7" s="1"/>
    </row>
    <row r="8" spans="2:30" s="2" customFormat="1" x14ac:dyDescent="0.25">
      <c r="B8" s="1"/>
      <c r="C8" s="70" t="s">
        <v>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2:30" s="4" customFormat="1" x14ac:dyDescent="0.25">
      <c r="B9" s="3"/>
      <c r="C9" s="70" t="s">
        <v>41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2:30" s="4" customFormat="1" x14ac:dyDescent="0.25">
      <c r="B10" s="3"/>
      <c r="C10" s="70" t="s">
        <v>1</v>
      </c>
      <c r="D10" s="70"/>
      <c r="E10" s="70"/>
      <c r="F10" s="70" t="s">
        <v>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2:30" s="4" customFormat="1" ht="3" customHeight="1" x14ac:dyDescent="0.25">
      <c r="B11" s="3"/>
      <c r="C11" s="43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2:30" s="4" customFormat="1" x14ac:dyDescent="0.25">
      <c r="B12" s="5"/>
      <c r="C12" s="68" t="s">
        <v>2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30" s="47" customFormat="1" ht="12.75" x14ac:dyDescent="0.2">
      <c r="B13" s="46"/>
      <c r="C13" s="69" t="s">
        <v>37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2:30" s="49" customFormat="1" ht="9.75" customHeight="1" x14ac:dyDescent="0.25">
      <c r="B14" s="48"/>
      <c r="D14" s="50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  <c r="P14" s="3"/>
    </row>
    <row r="15" spans="2:30" s="52" customFormat="1" ht="20.25" customHeight="1" x14ac:dyDescent="0.25">
      <c r="B15" s="42"/>
      <c r="C15" s="51" t="s">
        <v>4</v>
      </c>
      <c r="D15" s="11" t="s">
        <v>5</v>
      </c>
      <c r="E15" s="11" t="s">
        <v>6</v>
      </c>
      <c r="F15" s="11" t="s">
        <v>7</v>
      </c>
      <c r="G15" s="11" t="s">
        <v>8</v>
      </c>
      <c r="H15" s="11" t="s">
        <v>9</v>
      </c>
      <c r="I15" s="11" t="s">
        <v>10</v>
      </c>
      <c r="J15" s="11" t="s">
        <v>38</v>
      </c>
      <c r="K15" s="11" t="s">
        <v>12</v>
      </c>
      <c r="L15" s="11" t="s">
        <v>13</v>
      </c>
      <c r="M15" s="11" t="s">
        <v>14</v>
      </c>
      <c r="N15" s="11" t="s">
        <v>39</v>
      </c>
      <c r="O15" s="11" t="s">
        <v>16</v>
      </c>
      <c r="P15" s="12" t="s">
        <v>17</v>
      </c>
    </row>
    <row r="16" spans="2:30" s="55" customFormat="1" x14ac:dyDescent="0.25">
      <c r="B16" s="1"/>
      <c r="C16" s="14" t="s">
        <v>17</v>
      </c>
      <c r="D16" s="15">
        <f>D17+D35</f>
        <v>14039366.836999999</v>
      </c>
      <c r="E16" s="15">
        <f t="shared" ref="E16:O16" si="0">E17+E35</f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ref="P16" si="1">+P17+P35</f>
        <v>14039366.836999999</v>
      </c>
      <c r="Q16" s="53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s="56" customFormat="1" x14ac:dyDescent="0.25">
      <c r="B17" s="1"/>
      <c r="C17" s="16" t="s">
        <v>18</v>
      </c>
      <c r="D17" s="17">
        <f>D19+D28+D32+D33</f>
        <v>14039366.836999999</v>
      </c>
      <c r="E17" s="17">
        <f t="shared" ref="E17:O17" si="2">E19+E28+E32+E33</f>
        <v>0</v>
      </c>
      <c r="F17" s="17">
        <f t="shared" si="2"/>
        <v>0</v>
      </c>
      <c r="G17" s="17">
        <f t="shared" si="2"/>
        <v>0</v>
      </c>
      <c r="H17" s="17">
        <f t="shared" si="2"/>
        <v>0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17">
        <f t="shared" si="2"/>
        <v>0</v>
      </c>
      <c r="M17" s="17">
        <f t="shared" si="2"/>
        <v>0</v>
      </c>
      <c r="N17" s="17">
        <f t="shared" si="2"/>
        <v>0</v>
      </c>
      <c r="O17" s="17">
        <f t="shared" si="2"/>
        <v>0</v>
      </c>
      <c r="P17" s="17">
        <f t="shared" ref="P17" si="3">+P19+P28+P32+P33</f>
        <v>14039366.836999999</v>
      </c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s="56" customFormat="1" x14ac:dyDescent="0.25">
      <c r="B18" s="1"/>
      <c r="C18" s="18" t="s">
        <v>19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f t="shared" ref="P18:P52" si="4">SUM(D18:O18)</f>
        <v>0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2:30" s="56" customFormat="1" x14ac:dyDescent="0.25">
      <c r="B19" s="1"/>
      <c r="C19" s="20" t="s">
        <v>20</v>
      </c>
      <c r="D19" s="21">
        <f>SUM(D20:D26)</f>
        <v>12000000</v>
      </c>
      <c r="E19" s="21">
        <f t="shared" ref="E19:O19" si="5">SUM(E20:E26)</f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si="5"/>
        <v>0</v>
      </c>
      <c r="N19" s="21">
        <f>SUM(N20:N26)</f>
        <v>0</v>
      </c>
      <c r="O19" s="21">
        <f t="shared" si="5"/>
        <v>0</v>
      </c>
      <c r="P19" s="21">
        <f>SUM(P20:P26)</f>
        <v>12000000</v>
      </c>
      <c r="Q19" s="5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s="56" customFormat="1" x14ac:dyDescent="0.25">
      <c r="B20" s="1"/>
      <c r="C20" s="22" t="s">
        <v>21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f>SUM(D20:O20)</f>
        <v>0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2:30" s="56" customFormat="1" x14ac:dyDescent="0.25">
      <c r="B21" s="1"/>
      <c r="C21" s="22" t="s">
        <v>22</v>
      </c>
      <c r="D21" s="23">
        <v>12000000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5">
        <v>0</v>
      </c>
      <c r="L21" s="23">
        <v>0</v>
      </c>
      <c r="M21" s="23">
        <v>0</v>
      </c>
      <c r="N21" s="23">
        <v>0</v>
      </c>
      <c r="O21" s="23">
        <v>0</v>
      </c>
      <c r="P21" s="23">
        <f>SUM(D21:O21)</f>
        <v>12000000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2:30" s="56" customFormat="1" x14ac:dyDescent="0.25">
      <c r="B22" s="1"/>
      <c r="C22" s="22" t="s">
        <v>23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f>SUM(D22:O22)</f>
        <v>0</v>
      </c>
      <c r="Q22" s="57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</row>
    <row r="23" spans="2:30" s="56" customFormat="1" x14ac:dyDescent="0.25">
      <c r="B23" s="1"/>
      <c r="C23" s="22" t="s">
        <v>24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f t="shared" ref="P23:P26" si="6">SUM(D23:O23)</f>
        <v>0</v>
      </c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</row>
    <row r="24" spans="2:30" s="56" customFormat="1" x14ac:dyDescent="0.25">
      <c r="B24" s="1"/>
      <c r="C24" s="22" t="s">
        <v>25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f t="shared" si="6"/>
        <v>0</v>
      </c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</row>
    <row r="25" spans="2:30" s="58" customFormat="1" x14ac:dyDescent="0.25">
      <c r="B25" s="42"/>
      <c r="C25" s="26" t="s">
        <v>26</v>
      </c>
      <c r="D25" s="23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 t="shared" si="6"/>
        <v>0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</row>
    <row r="26" spans="2:30" s="56" customFormat="1" x14ac:dyDescent="0.25">
      <c r="B26" s="1"/>
      <c r="C26" s="22" t="s">
        <v>27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f t="shared" si="6"/>
        <v>0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</row>
    <row r="27" spans="2:30" s="56" customFormat="1" ht="9.75" customHeight="1" x14ac:dyDescent="0.25">
      <c r="B27" s="1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3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</row>
    <row r="28" spans="2:30" s="56" customFormat="1" x14ac:dyDescent="0.25">
      <c r="B28" s="1"/>
      <c r="C28" s="20" t="s">
        <v>28</v>
      </c>
      <c r="D28" s="21">
        <f>SUM(D29:D30)</f>
        <v>2039366.8370000001</v>
      </c>
      <c r="E28" s="21">
        <f t="shared" ref="E28:O28" si="7">SUM(E29:E30)</f>
        <v>0</v>
      </c>
      <c r="F28" s="21">
        <f t="shared" si="7"/>
        <v>0</v>
      </c>
      <c r="G28" s="21">
        <f t="shared" si="7"/>
        <v>0</v>
      </c>
      <c r="H28" s="21">
        <f t="shared" si="7"/>
        <v>0</v>
      </c>
      <c r="I28" s="21">
        <f t="shared" si="7"/>
        <v>0</v>
      </c>
      <c r="J28" s="21">
        <f t="shared" si="7"/>
        <v>0</v>
      </c>
      <c r="K28" s="21">
        <f t="shared" si="7"/>
        <v>0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>+P29+P30</f>
        <v>2039366.8370000001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</row>
    <row r="29" spans="2:30" s="56" customFormat="1" x14ac:dyDescent="0.25">
      <c r="B29" s="1"/>
      <c r="C29" s="22" t="s">
        <v>29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f>SUM(D29:O29)</f>
        <v>0</v>
      </c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2:30" s="56" customFormat="1" x14ac:dyDescent="0.25">
      <c r="B30" s="1"/>
      <c r="C30" s="22" t="s">
        <v>30</v>
      </c>
      <c r="D30" s="23">
        <v>2039366.8370000001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3">
        <v>0</v>
      </c>
      <c r="K30" s="23">
        <v>0</v>
      </c>
      <c r="L30" s="21">
        <v>0</v>
      </c>
      <c r="M30" s="21">
        <v>0</v>
      </c>
      <c r="N30" s="21">
        <v>0</v>
      </c>
      <c r="O30" s="21">
        <v>0</v>
      </c>
      <c r="P30" s="23">
        <f t="shared" si="4"/>
        <v>2039366.8370000001</v>
      </c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2:30" s="56" customFormat="1" ht="6" customHeight="1" x14ac:dyDescent="0.25">
      <c r="B31" s="1"/>
      <c r="C31" s="2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3">
        <f t="shared" si="4"/>
        <v>0</v>
      </c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2:30" s="56" customFormat="1" x14ac:dyDescent="0.25">
      <c r="B32" s="1"/>
      <c r="C32" s="20" t="s">
        <v>31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3">
        <f>SUM(D32:O32)</f>
        <v>0</v>
      </c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</row>
    <row r="33" spans="2:30" s="56" customFormat="1" x14ac:dyDescent="0.25">
      <c r="B33" s="1"/>
      <c r="C33" s="20" t="s">
        <v>32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3">
        <f t="shared" si="4"/>
        <v>0</v>
      </c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</row>
    <row r="34" spans="2:30" s="56" customFormat="1" x14ac:dyDescent="0.25">
      <c r="B34" s="1"/>
      <c r="C34" s="3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3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</row>
    <row r="35" spans="2:30" s="56" customFormat="1" x14ac:dyDescent="0.25">
      <c r="B35" s="1"/>
      <c r="C35" s="31" t="s">
        <v>33</v>
      </c>
      <c r="D35" s="32">
        <f>D37+D46+D50+D51</f>
        <v>0</v>
      </c>
      <c r="E35" s="32">
        <f t="shared" ref="E35:O35" si="8">E37+E46+E50+E51</f>
        <v>0</v>
      </c>
      <c r="F35" s="32">
        <f t="shared" si="8"/>
        <v>0</v>
      </c>
      <c r="G35" s="32">
        <f t="shared" si="8"/>
        <v>0</v>
      </c>
      <c r="H35" s="32">
        <f t="shared" si="8"/>
        <v>0</v>
      </c>
      <c r="I35" s="32">
        <f t="shared" si="8"/>
        <v>0</v>
      </c>
      <c r="J35" s="32">
        <f t="shared" si="8"/>
        <v>0</v>
      </c>
      <c r="K35" s="32">
        <f t="shared" si="8"/>
        <v>0</v>
      </c>
      <c r="L35" s="32">
        <f t="shared" si="8"/>
        <v>0</v>
      </c>
      <c r="M35" s="32">
        <f t="shared" si="8"/>
        <v>0</v>
      </c>
      <c r="N35" s="32">
        <f t="shared" si="8"/>
        <v>0</v>
      </c>
      <c r="O35" s="32">
        <f t="shared" si="8"/>
        <v>0</v>
      </c>
      <c r="P35" s="32">
        <f t="shared" ref="P35" si="9">+P37+P46+P50+P51</f>
        <v>0</v>
      </c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spans="2:30" s="56" customFormat="1" x14ac:dyDescent="0.25">
      <c r="B36" s="1"/>
      <c r="C36" s="33" t="s">
        <v>34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f t="shared" si="4"/>
        <v>0</v>
      </c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2:30" s="56" customFormat="1" x14ac:dyDescent="0.25">
      <c r="B37" s="1"/>
      <c r="C37" s="20" t="str">
        <f>C19</f>
        <v>Organismos Multilaterales</v>
      </c>
      <c r="D37" s="21">
        <f>SUM(D38:D44)</f>
        <v>0</v>
      </c>
      <c r="E37" s="21">
        <f t="shared" ref="E37:O37" si="10">SUM(E38:E44)</f>
        <v>0</v>
      </c>
      <c r="F37" s="21">
        <f t="shared" si="10"/>
        <v>0</v>
      </c>
      <c r="G37" s="21">
        <f t="shared" si="10"/>
        <v>0</v>
      </c>
      <c r="H37" s="21">
        <f t="shared" si="10"/>
        <v>0</v>
      </c>
      <c r="I37" s="21">
        <f t="shared" si="10"/>
        <v>0</v>
      </c>
      <c r="J37" s="21">
        <f t="shared" si="10"/>
        <v>0</v>
      </c>
      <c r="K37" s="21">
        <f t="shared" si="10"/>
        <v>0</v>
      </c>
      <c r="L37" s="21">
        <f t="shared" si="10"/>
        <v>0</v>
      </c>
      <c r="M37" s="21">
        <f t="shared" si="10"/>
        <v>0</v>
      </c>
      <c r="N37" s="21">
        <f t="shared" si="10"/>
        <v>0</v>
      </c>
      <c r="O37" s="21">
        <f t="shared" si="10"/>
        <v>0</v>
      </c>
      <c r="P37" s="27">
        <f>SUM(P38:P44)</f>
        <v>0</v>
      </c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</row>
    <row r="38" spans="2:30" s="56" customFormat="1" x14ac:dyDescent="0.25">
      <c r="B38" s="1"/>
      <c r="C38" s="22" t="s">
        <v>21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1">
        <f t="shared" si="4"/>
        <v>0</v>
      </c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39" spans="2:30" s="56" customFormat="1" x14ac:dyDescent="0.25">
      <c r="B39" s="1"/>
      <c r="C39" s="22" t="s">
        <v>22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5">
        <v>0</v>
      </c>
      <c r="L39" s="23">
        <v>0</v>
      </c>
      <c r="M39" s="23">
        <v>0</v>
      </c>
      <c r="N39" s="23">
        <v>0</v>
      </c>
      <c r="O39" s="23">
        <v>0</v>
      </c>
      <c r="P39" s="23">
        <f t="shared" si="4"/>
        <v>0</v>
      </c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</row>
    <row r="40" spans="2:30" s="56" customFormat="1" x14ac:dyDescent="0.25">
      <c r="B40" s="1"/>
      <c r="C40" s="22" t="s">
        <v>23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f t="shared" si="4"/>
        <v>0</v>
      </c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</row>
    <row r="41" spans="2:30" s="56" customFormat="1" x14ac:dyDescent="0.25">
      <c r="B41" s="1"/>
      <c r="C41" s="22" t="s">
        <v>24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f t="shared" si="4"/>
        <v>0</v>
      </c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</row>
    <row r="42" spans="2:30" s="56" customFormat="1" x14ac:dyDescent="0.25">
      <c r="B42" s="1"/>
      <c r="C42" s="22" t="s">
        <v>25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f t="shared" si="4"/>
        <v>0</v>
      </c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</row>
    <row r="43" spans="2:30" s="56" customFormat="1" x14ac:dyDescent="0.25">
      <c r="B43" s="1"/>
      <c r="C43" s="22" t="s">
        <v>26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f t="shared" si="4"/>
        <v>0</v>
      </c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</row>
    <row r="44" spans="2:30" s="56" customFormat="1" x14ac:dyDescent="0.25">
      <c r="B44" s="1"/>
      <c r="C44" s="22" t="s">
        <v>27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1">
        <f t="shared" si="4"/>
        <v>0</v>
      </c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</row>
    <row r="45" spans="2:30" s="56" customFormat="1" ht="6" customHeight="1" x14ac:dyDescent="0.25">
      <c r="B45" s="1"/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</row>
    <row r="46" spans="2:30" s="56" customFormat="1" x14ac:dyDescent="0.25">
      <c r="B46" s="1"/>
      <c r="C46" s="20" t="str">
        <f>C28</f>
        <v>Organismos Bilaterales</v>
      </c>
      <c r="D46" s="21">
        <f>SUM(D47:D48)</f>
        <v>0</v>
      </c>
      <c r="E46" s="21">
        <f t="shared" ref="E46:O46" si="11">SUM(E47:E48)</f>
        <v>0</v>
      </c>
      <c r="F46" s="21">
        <f t="shared" si="11"/>
        <v>0</v>
      </c>
      <c r="G46" s="21">
        <f t="shared" si="11"/>
        <v>0</v>
      </c>
      <c r="H46" s="21">
        <f t="shared" si="11"/>
        <v>0</v>
      </c>
      <c r="I46" s="21">
        <f t="shared" si="11"/>
        <v>0</v>
      </c>
      <c r="J46" s="21">
        <f t="shared" si="11"/>
        <v>0</v>
      </c>
      <c r="K46" s="21">
        <f t="shared" si="11"/>
        <v>0</v>
      </c>
      <c r="L46" s="21">
        <f t="shared" si="11"/>
        <v>0</v>
      </c>
      <c r="M46" s="21">
        <f t="shared" si="11"/>
        <v>0</v>
      </c>
      <c r="N46" s="21">
        <f t="shared" si="11"/>
        <v>0</v>
      </c>
      <c r="O46" s="21">
        <f t="shared" si="11"/>
        <v>0</v>
      </c>
      <c r="P46" s="21">
        <f t="shared" ref="P46" si="12">+P47+P48</f>
        <v>0</v>
      </c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</row>
    <row r="47" spans="2:30" s="56" customFormat="1" x14ac:dyDescent="0.25">
      <c r="B47" s="1"/>
      <c r="C47" s="22" t="s">
        <v>29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 t="shared" si="4"/>
        <v>0</v>
      </c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</row>
    <row r="48" spans="2:30" s="56" customFormat="1" x14ac:dyDescent="0.25">
      <c r="B48" s="1"/>
      <c r="C48" s="22" t="s">
        <v>30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4"/>
        <v>0</v>
      </c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spans="2:30" s="56" customFormat="1" ht="6.75" customHeight="1" x14ac:dyDescent="0.25">
      <c r="B49" s="1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1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2:30" s="56" customFormat="1" x14ac:dyDescent="0.25">
      <c r="B50" s="1"/>
      <c r="C50" s="20" t="str">
        <f>C32</f>
        <v>Banca Comercial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1">
        <f>SUM(D50:O50)</f>
        <v>0</v>
      </c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</row>
    <row r="51" spans="2:30" s="56" customFormat="1" x14ac:dyDescent="0.25">
      <c r="B51" s="1" t="s">
        <v>40</v>
      </c>
      <c r="C51" s="20" t="str">
        <f>C33</f>
        <v>Bonos Globales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1">
        <f t="shared" si="4"/>
        <v>0</v>
      </c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</row>
    <row r="52" spans="2:30" s="56" customFormat="1" ht="3.75" customHeight="1" thickBot="1" x14ac:dyDescent="0.3">
      <c r="B52" s="1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>
        <f t="shared" si="4"/>
        <v>0</v>
      </c>
    </row>
    <row r="53" spans="2:30" s="56" customFormat="1" ht="15.75" thickTop="1" x14ac:dyDescent="0.25">
      <c r="B53" s="1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</row>
    <row r="54" spans="2:30" s="56" customFormat="1" x14ac:dyDescent="0.25">
      <c r="B54" s="1"/>
      <c r="C54" s="39" t="s">
        <v>35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6"/>
    </row>
    <row r="55" spans="2:30" s="2" customFormat="1" ht="15.75" customHeight="1" x14ac:dyDescent="0.25">
      <c r="B55" s="43"/>
      <c r="C55" s="67" t="s">
        <v>36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30" s="2" customFormat="1" ht="15" customHeight="1" x14ac:dyDescent="0.25">
      <c r="B56" s="43"/>
      <c r="C56" s="67" t="s">
        <v>43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30" s="2" customFormat="1" ht="15" customHeight="1" x14ac:dyDescent="0.25">
      <c r="B57" s="45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  <row r="58" spans="2:30" x14ac:dyDescent="0.25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ignoredErrors>
    <ignoredError sqref="P19 P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Pedro Manuel Joaquin Federico</cp:lastModifiedBy>
  <dcterms:created xsi:type="dcterms:W3CDTF">2026-02-16T14:32:13Z</dcterms:created>
  <dcterms:modified xsi:type="dcterms:W3CDTF">2026-03-02T21:57:23Z</dcterms:modified>
</cp:coreProperties>
</file>